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1800" windowWidth="14070" windowHeight="5550"/>
  </bookViews>
  <sheets>
    <sheet name="人生設計の基本公式" sheetId="1" r:id="rId1"/>
  </sheets>
  <definedNames>
    <definedName name="_xlnm.Print_Area" localSheetId="0">人生設計の基本公式!$A$1:$M$29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25" i="1"/>
  <c r="C19" i="1" l="1"/>
  <c r="D24" i="1"/>
  <c r="I25" i="1"/>
  <c r="D27" i="1"/>
  <c r="I21" i="1"/>
  <c r="I18" i="1"/>
  <c r="E19" i="1"/>
  <c r="G19" i="1"/>
  <c r="E13" i="1" l="1"/>
  <c r="K11" i="1"/>
  <c r="E12" i="1"/>
  <c r="K22" i="1"/>
</calcChain>
</file>

<file path=xl/sharedStrings.xml><?xml version="1.0" encoding="utf-8"?>
<sst xmlns="http://schemas.openxmlformats.org/spreadsheetml/2006/main" count="52" uniqueCount="40">
  <si>
    <t>老後生活費率</t>
    <rPh sb="0" eb="2">
      <t>ロウゴ</t>
    </rPh>
    <rPh sb="2" eb="5">
      <t>セイカツヒ</t>
    </rPh>
    <rPh sb="5" eb="6">
      <t>リツ</t>
    </rPh>
    <phoneticPr fontId="2"/>
  </si>
  <si>
    <t>現在資産額</t>
    <rPh sb="0" eb="2">
      <t>ゲンザイ</t>
    </rPh>
    <rPh sb="2" eb="5">
      <t>シサンガク</t>
    </rPh>
    <phoneticPr fontId="2"/>
  </si>
  <si>
    <t>手取り年収</t>
    <rPh sb="0" eb="2">
      <t>テド</t>
    </rPh>
    <rPh sb="3" eb="5">
      <t>ネンシュウ</t>
    </rPh>
    <phoneticPr fontId="2"/>
  </si>
  <si>
    <t>年金額</t>
    <rPh sb="0" eb="3">
      <t>ネンキンガク</t>
    </rPh>
    <phoneticPr fontId="2"/>
  </si>
  <si>
    <t>老後年数</t>
    <rPh sb="0" eb="2">
      <t>ロウゴ</t>
    </rPh>
    <rPh sb="2" eb="4">
      <t>ネンスウ</t>
    </rPh>
    <phoneticPr fontId="2"/>
  </si>
  <si>
    <t>現役年数</t>
    <rPh sb="0" eb="2">
      <t>ゲンエキ</t>
    </rPh>
    <rPh sb="2" eb="4">
      <t>ネンスウ</t>
    </rPh>
    <phoneticPr fontId="2"/>
  </si>
  <si>
    <t>必要貯蓄率</t>
    <rPh sb="0" eb="2">
      <t>ヒツヨウ</t>
    </rPh>
    <rPh sb="2" eb="5">
      <t>チョチクリツ</t>
    </rPh>
    <phoneticPr fontId="2"/>
  </si>
  <si>
    <t>×</t>
    <phoneticPr fontId="2"/>
  </si>
  <si>
    <t>(b)</t>
    <phoneticPr fontId="2"/>
  </si>
  <si>
    <t>現役年数</t>
    <rPh sb="0" eb="4">
      <t>ゲンエキネンスウ</t>
    </rPh>
    <phoneticPr fontId="2"/>
  </si>
  <si>
    <t>(a)</t>
    <phoneticPr fontId="2"/>
  </si>
  <si>
    <t>)</t>
    <phoneticPr fontId="2"/>
  </si>
  <si>
    <t>(</t>
    <phoneticPr fontId="2"/>
  </si>
  <si>
    <t>×</t>
    <phoneticPr fontId="2"/>
  </si>
  <si>
    <t>(x)</t>
    <phoneticPr fontId="2"/>
  </si>
  <si>
    <t>(Y)</t>
    <phoneticPr fontId="2"/>
  </si>
  <si>
    <t>(P)</t>
    <phoneticPr fontId="2"/>
  </si>
  <si>
    <t>(A)</t>
    <phoneticPr fontId="2"/>
  </si>
  <si>
    <t>(Y)</t>
    <phoneticPr fontId="2"/>
  </si>
  <si>
    <t>=</t>
    <phoneticPr fontId="2"/>
  </si>
  <si>
    <t>必要貯蓄率</t>
    <rPh sb="0" eb="5">
      <t>ヒツヨウチョチクリツ</t>
    </rPh>
    <phoneticPr fontId="2"/>
  </si>
  <si>
    <t>(s)</t>
    <phoneticPr fontId="2"/>
  </si>
  <si>
    <t>ー</t>
    <phoneticPr fontId="2"/>
  </si>
  <si>
    <t>＋</t>
    <phoneticPr fontId="2"/>
  </si>
  <si>
    <t>(老後生活費</t>
    <rPh sb="1" eb="3">
      <t>ロウゴ</t>
    </rPh>
    <rPh sb="3" eb="6">
      <t>セイカツヒ</t>
    </rPh>
    <phoneticPr fontId="2"/>
  </si>
  <si>
    <t>人生設計の基本公式</t>
    <rPh sb="0" eb="4">
      <t>ジンセイセッケイ</t>
    </rPh>
    <rPh sb="5" eb="9">
      <t>キホンコウシキ</t>
    </rPh>
    <phoneticPr fontId="2"/>
  </si>
  <si>
    <t>(A)</t>
    <phoneticPr fontId="2"/>
  </si>
  <si>
    <t>(Y)</t>
    <phoneticPr fontId="2"/>
  </si>
  <si>
    <t>(x)</t>
    <phoneticPr fontId="2"/>
  </si>
  <si>
    <t>(P)</t>
    <phoneticPr fontId="2"/>
  </si>
  <si>
    <t>(a)</t>
    <phoneticPr fontId="2"/>
  </si>
  <si>
    <t>(b)</t>
    <phoneticPr fontId="2"/>
  </si>
  <si>
    <t>(s)</t>
    <phoneticPr fontId="2"/>
  </si>
  <si>
    <t>)</t>
    <phoneticPr fontId="2"/>
  </si>
  <si>
    <t>(退職時資産</t>
    <rPh sb="1" eb="4">
      <t>タイショクジ</t>
    </rPh>
    <rPh sb="4" eb="6">
      <t>シサン</t>
    </rPh>
    <phoneticPr fontId="2"/>
  </si>
  <si>
    <t>／年)</t>
    <rPh sb="1" eb="2">
      <t>ネン</t>
    </rPh>
    <phoneticPr fontId="2"/>
  </si>
  <si>
    <t>／年</t>
    <rPh sb="1" eb="2">
      <t>ネン</t>
    </rPh>
    <phoneticPr fontId="2"/>
  </si>
  <si>
    <t>＝</t>
    <phoneticPr fontId="2"/>
  </si>
  <si>
    <t>必要貯蓄額 (s × Y)</t>
    <rPh sb="0" eb="2">
      <t>ヒツヨウ</t>
    </rPh>
    <rPh sb="2" eb="4">
      <t>チョチク</t>
    </rPh>
    <rPh sb="4" eb="5">
      <t>ガク</t>
    </rPh>
    <phoneticPr fontId="2"/>
  </si>
  <si>
    <t>→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</si>
</sst>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&quot;万&quot;&quot;円&quot;"/>
    <numFmt numFmtId="178" formatCode="#&quot;年&quot;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24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Border="1">
      <alignment vertic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>
      <alignment vertical="center"/>
    </xf>
    <xf numFmtId="0" fontId="3" fillId="2" borderId="0" xfId="0" applyFont="1" applyFill="1" applyBorder="1" applyAlignment="1">
      <alignment horizontal="left" vertical="center"/>
    </xf>
    <xf numFmtId="177" fontId="3" fillId="2" borderId="0" xfId="0" applyNumberFormat="1" applyFont="1" applyFill="1" applyBorder="1">
      <alignment vertical="center"/>
    </xf>
    <xf numFmtId="0" fontId="3" fillId="2" borderId="0" xfId="0" applyFont="1" applyFill="1" applyBorder="1" applyAlignment="1">
      <alignment horizontal="right" vertical="center"/>
    </xf>
    <xf numFmtId="177" fontId="3" fillId="3" borderId="1" xfId="0" applyNumberFormat="1" applyFont="1" applyFill="1" applyBorder="1">
      <alignment vertical="center"/>
    </xf>
    <xf numFmtId="177" fontId="3" fillId="2" borderId="2" xfId="0" applyNumberFormat="1" applyFont="1" applyFill="1" applyBorder="1">
      <alignment vertical="center"/>
    </xf>
    <xf numFmtId="9" fontId="3" fillId="3" borderId="2" xfId="1" applyFont="1" applyFill="1" applyBorder="1">
      <alignment vertical="center"/>
    </xf>
    <xf numFmtId="178" fontId="3" fillId="3" borderId="2" xfId="0" applyNumberFormat="1" applyFont="1" applyFill="1" applyBorder="1">
      <alignment vertical="center"/>
    </xf>
    <xf numFmtId="178" fontId="3" fillId="2" borderId="3" xfId="0" applyNumberFormat="1" applyFont="1" applyFill="1" applyBorder="1">
      <alignment vertical="center"/>
    </xf>
    <xf numFmtId="0" fontId="3" fillId="4" borderId="0" xfId="0" applyFont="1" applyFill="1" applyBorder="1">
      <alignment vertical="center"/>
    </xf>
    <xf numFmtId="0" fontId="3" fillId="4" borderId="0" xfId="0" applyFont="1" applyFill="1" applyBorder="1" applyAlignment="1">
      <alignment horizontal="left" vertical="center"/>
    </xf>
    <xf numFmtId="176" fontId="3" fillId="4" borderId="0" xfId="1" applyNumberFormat="1" applyFont="1" applyFill="1" applyBorder="1">
      <alignment vertical="center"/>
    </xf>
    <xf numFmtId="177" fontId="3" fillId="4" borderId="0" xfId="0" applyNumberFormat="1" applyFont="1" applyFill="1" applyBorder="1">
      <alignment vertical="center"/>
    </xf>
    <xf numFmtId="0" fontId="3" fillId="5" borderId="0" xfId="0" applyFont="1" applyFill="1" applyBorder="1">
      <alignment vertical="center"/>
    </xf>
    <xf numFmtId="0" fontId="3" fillId="5" borderId="0" xfId="0" applyFont="1" applyFill="1" applyBorder="1" applyAlignment="1">
      <alignment horizontal="center" shrinkToFit="1"/>
    </xf>
    <xf numFmtId="0" fontId="3" fillId="5" borderId="0" xfId="0" applyFont="1" applyFill="1" applyBorder="1" applyAlignment="1">
      <alignment horizontal="center" vertical="center"/>
    </xf>
    <xf numFmtId="9" fontId="5" fillId="5" borderId="0" xfId="0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9" fontId="3" fillId="5" borderId="0" xfId="1" applyFont="1" applyFill="1" applyBorder="1">
      <alignment vertical="center"/>
    </xf>
    <xf numFmtId="176" fontId="6" fillId="5" borderId="0" xfId="0" applyNumberFormat="1" applyFont="1" applyFill="1" applyBorder="1" applyAlignment="1">
      <alignment horizontal="center" vertical="center"/>
    </xf>
    <xf numFmtId="9" fontId="3" fillId="5" borderId="0" xfId="0" applyNumberFormat="1" applyFont="1" applyFill="1" applyBorder="1">
      <alignment vertical="center"/>
    </xf>
    <xf numFmtId="0" fontId="3" fillId="5" borderId="4" xfId="0" applyFont="1" applyFill="1" applyBorder="1">
      <alignment vertical="center"/>
    </xf>
    <xf numFmtId="0" fontId="5" fillId="5" borderId="4" xfId="0" applyFont="1" applyFill="1" applyBorder="1" applyAlignment="1">
      <alignment horizontal="center" vertical="center"/>
    </xf>
    <xf numFmtId="0" fontId="3" fillId="4" borderId="0" xfId="0" applyFont="1" applyFill="1">
      <alignment vertical="center"/>
    </xf>
    <xf numFmtId="0" fontId="6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vertical="center"/>
    </xf>
    <xf numFmtId="177" fontId="3" fillId="4" borderId="0" xfId="0" applyNumberFormat="1" applyFont="1" applyFill="1" applyAlignment="1">
      <alignment horizontal="right" vertical="center"/>
    </xf>
    <xf numFmtId="0" fontId="6" fillId="4" borderId="0" xfId="0" applyFont="1" applyFill="1" applyAlignment="1">
      <alignment vertical="center"/>
    </xf>
    <xf numFmtId="0" fontId="6" fillId="5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top"/>
    </xf>
    <xf numFmtId="0" fontId="3" fillId="2" borderId="0" xfId="0" applyFont="1" applyFill="1">
      <alignment vertical="center"/>
    </xf>
    <xf numFmtId="0" fontId="4" fillId="5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2</xdr:row>
      <xdr:rowOff>238124</xdr:rowOff>
    </xdr:from>
    <xdr:to>
      <xdr:col>11</xdr:col>
      <xdr:colOff>371475</xdr:colOff>
      <xdr:row>3</xdr:row>
      <xdr:rowOff>400050</xdr:rowOff>
    </xdr:to>
    <xdr:sp macro="" textlink="">
      <xdr:nvSpPr>
        <xdr:cNvPr id="2" name="角丸四角形吹き出し 1"/>
        <xdr:cNvSpPr/>
      </xdr:nvSpPr>
      <xdr:spPr>
        <a:xfrm>
          <a:off x="3409950" y="904874"/>
          <a:ext cx="3705225" cy="409576"/>
        </a:xfrm>
        <a:prstGeom prst="wedgeRoundRectCallout">
          <a:avLst>
            <a:gd name="adj1" fmla="val -52951"/>
            <a:gd name="adj2" fmla="val -2976"/>
            <a:gd name="adj3" fmla="val 16667"/>
          </a:avLst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tIns="36000" bIns="0" rtlCol="0" anchor="t"/>
        <a:lstStyle/>
        <a:p>
          <a:pPr algn="l"/>
          <a:r>
            <a:rPr kumimoji="1" lang="ja-JP" altLang="en-US" sz="1000">
              <a:latin typeface="+mn-ea"/>
              <a:ea typeface="+mn-ea"/>
            </a:rPr>
            <a:t>現在の現預金、株式・債券、確定拠出年金等の合計</a:t>
          </a:r>
        </a:p>
        <a:p>
          <a:pPr algn="l"/>
          <a:r>
            <a:rPr kumimoji="1" lang="ja-JP" altLang="en-US" sz="1000">
              <a:latin typeface="+mn-ea"/>
              <a:ea typeface="+mn-ea"/>
            </a:rPr>
            <a:t>（予定される退職金を含めてもよい）</a:t>
          </a:r>
        </a:p>
      </xdr:txBody>
    </xdr:sp>
    <xdr:clientData/>
  </xdr:twoCellAnchor>
  <xdr:twoCellAnchor>
    <xdr:from>
      <xdr:col>6</xdr:col>
      <xdr:colOff>142875</xdr:colOff>
      <xdr:row>4</xdr:row>
      <xdr:rowOff>9525</xdr:rowOff>
    </xdr:from>
    <xdr:to>
      <xdr:col>11</xdr:col>
      <xdr:colOff>371475</xdr:colOff>
      <xdr:row>4</xdr:row>
      <xdr:rowOff>447675</xdr:rowOff>
    </xdr:to>
    <xdr:sp macro="" textlink="">
      <xdr:nvSpPr>
        <xdr:cNvPr id="3" name="角丸四角形吹き出し 2"/>
        <xdr:cNvSpPr/>
      </xdr:nvSpPr>
      <xdr:spPr>
        <a:xfrm>
          <a:off x="3409950" y="1447800"/>
          <a:ext cx="3705225" cy="438150"/>
        </a:xfrm>
        <a:prstGeom prst="wedgeRoundRectCallout">
          <a:avLst>
            <a:gd name="adj1" fmla="val -52951"/>
            <a:gd name="adj2" fmla="val -2976"/>
            <a:gd name="adj3" fmla="val 16667"/>
          </a:avLst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tIns="36000" bIns="0" rtlCol="0" anchor="t"/>
        <a:lstStyle/>
        <a:p>
          <a:pPr algn="l"/>
          <a:r>
            <a:rPr kumimoji="1" lang="ja-JP" altLang="en-US" sz="1000">
              <a:latin typeface="+mn-ea"/>
              <a:ea typeface="+mn-ea"/>
            </a:rPr>
            <a:t>税金や社会保険料を引かれたあとの給与・賞与等の合計で</a:t>
          </a:r>
          <a:endParaRPr kumimoji="1" lang="en-US" altLang="ja-JP" sz="1000">
            <a:latin typeface="+mn-ea"/>
            <a:ea typeface="+mn-ea"/>
          </a:endParaRPr>
        </a:p>
        <a:p>
          <a:pPr algn="l"/>
          <a:r>
            <a:rPr kumimoji="1" lang="ja-JP" altLang="en-US" sz="1000">
              <a:latin typeface="+mn-ea"/>
              <a:ea typeface="+mn-ea"/>
            </a:rPr>
            <a:t>今後、退職までで予想される平均</a:t>
          </a:r>
        </a:p>
      </xdr:txBody>
    </xdr:sp>
    <xdr:clientData/>
  </xdr:twoCellAnchor>
  <xdr:twoCellAnchor>
    <xdr:from>
      <xdr:col>6</xdr:col>
      <xdr:colOff>142875</xdr:colOff>
      <xdr:row>5</xdr:row>
      <xdr:rowOff>104775</xdr:rowOff>
    </xdr:from>
    <xdr:to>
      <xdr:col>11</xdr:col>
      <xdr:colOff>371475</xdr:colOff>
      <xdr:row>5</xdr:row>
      <xdr:rowOff>342901</xdr:rowOff>
    </xdr:to>
    <xdr:sp macro="" textlink="">
      <xdr:nvSpPr>
        <xdr:cNvPr id="4" name="角丸四角形吹き出し 3"/>
        <xdr:cNvSpPr/>
      </xdr:nvSpPr>
      <xdr:spPr>
        <a:xfrm>
          <a:off x="3409950" y="2066925"/>
          <a:ext cx="3705225" cy="238126"/>
        </a:xfrm>
        <a:prstGeom prst="wedgeRoundRectCallout">
          <a:avLst>
            <a:gd name="adj1" fmla="val -52951"/>
            <a:gd name="adj2" fmla="val -18976"/>
            <a:gd name="adj3" fmla="val 16667"/>
          </a:avLst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tIns="36000" bIns="0" rtlCol="0" anchor="t"/>
        <a:lstStyle/>
        <a:p>
          <a:pPr algn="l"/>
          <a:r>
            <a:rPr kumimoji="1" lang="ja-JP" altLang="en-US" sz="1000">
              <a:latin typeface="+mn-ea"/>
              <a:ea typeface="+mn-ea"/>
            </a:rPr>
            <a:t>老後に現在の年収の何</a:t>
          </a:r>
          <a:r>
            <a:rPr kumimoji="1" lang="en-US" altLang="ja-JP" sz="1000">
              <a:latin typeface="+mn-ea"/>
              <a:ea typeface="+mn-ea"/>
            </a:rPr>
            <a:t>%</a:t>
          </a:r>
          <a:r>
            <a:rPr kumimoji="1" lang="ja-JP" altLang="en-US" sz="1000">
              <a:latin typeface="+mn-ea"/>
              <a:ea typeface="+mn-ea"/>
            </a:rPr>
            <a:t>ぐらいで生活できそうか（したいか）</a:t>
          </a:r>
        </a:p>
      </xdr:txBody>
    </xdr:sp>
    <xdr:clientData/>
  </xdr:twoCellAnchor>
  <xdr:twoCellAnchor>
    <xdr:from>
      <xdr:col>6</xdr:col>
      <xdr:colOff>142875</xdr:colOff>
      <xdr:row>6</xdr:row>
      <xdr:rowOff>38101</xdr:rowOff>
    </xdr:from>
    <xdr:to>
      <xdr:col>11</xdr:col>
      <xdr:colOff>371475</xdr:colOff>
      <xdr:row>6</xdr:row>
      <xdr:rowOff>457200</xdr:rowOff>
    </xdr:to>
    <xdr:sp macro="" textlink="">
      <xdr:nvSpPr>
        <xdr:cNvPr id="5" name="角丸四角形吹き出し 4"/>
        <xdr:cNvSpPr/>
      </xdr:nvSpPr>
      <xdr:spPr>
        <a:xfrm>
          <a:off x="3409950" y="2524126"/>
          <a:ext cx="3705225" cy="419099"/>
        </a:xfrm>
        <a:prstGeom prst="wedgeRoundRectCallout">
          <a:avLst>
            <a:gd name="adj1" fmla="val -53406"/>
            <a:gd name="adj2" fmla="val -21158"/>
            <a:gd name="adj3" fmla="val 16667"/>
          </a:avLst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tIns="36000" bIns="0" rtlCol="0" anchor="t"/>
        <a:lstStyle/>
        <a:p>
          <a:pPr algn="l"/>
          <a:r>
            <a:rPr kumimoji="1" lang="ja-JP" altLang="en-US" sz="1000">
              <a:latin typeface="+mn-ea"/>
              <a:ea typeface="+mn-ea"/>
            </a:rPr>
            <a:t>受け取れる年金の年額</a:t>
          </a:r>
        </a:p>
        <a:p>
          <a:pPr algn="l"/>
          <a:r>
            <a:rPr kumimoji="1" lang="ja-JP" altLang="en-US" sz="1000">
              <a:latin typeface="+mn-ea"/>
              <a:ea typeface="+mn-ea"/>
            </a:rPr>
            <a:t>（ねんきん定期便を見るか、現在の年収の</a:t>
          </a:r>
          <a:r>
            <a:rPr kumimoji="1" lang="en-US" altLang="ja-JP" sz="1000">
              <a:latin typeface="+mn-ea"/>
              <a:ea typeface="+mn-ea"/>
            </a:rPr>
            <a:t>3</a:t>
          </a:r>
          <a:r>
            <a:rPr kumimoji="1" lang="ja-JP" altLang="en-US" sz="1000">
              <a:latin typeface="+mn-ea"/>
              <a:ea typeface="+mn-ea"/>
            </a:rPr>
            <a:t>割程度で想定）</a:t>
          </a:r>
        </a:p>
      </xdr:txBody>
    </xdr:sp>
    <xdr:clientData/>
  </xdr:twoCellAnchor>
  <xdr:twoCellAnchor>
    <xdr:from>
      <xdr:col>6</xdr:col>
      <xdr:colOff>142875</xdr:colOff>
      <xdr:row>7</xdr:row>
      <xdr:rowOff>95250</xdr:rowOff>
    </xdr:from>
    <xdr:to>
      <xdr:col>11</xdr:col>
      <xdr:colOff>371475</xdr:colOff>
      <xdr:row>7</xdr:row>
      <xdr:rowOff>333375</xdr:rowOff>
    </xdr:to>
    <xdr:sp macro="" textlink="">
      <xdr:nvSpPr>
        <xdr:cNvPr id="6" name="角丸四角形吹き出し 5"/>
        <xdr:cNvSpPr/>
      </xdr:nvSpPr>
      <xdr:spPr>
        <a:xfrm>
          <a:off x="3409950" y="3105150"/>
          <a:ext cx="3705225" cy="238125"/>
        </a:xfrm>
        <a:prstGeom prst="wedgeRoundRectCallout">
          <a:avLst>
            <a:gd name="adj1" fmla="val -53208"/>
            <a:gd name="adj2" fmla="val -18976"/>
            <a:gd name="adj3" fmla="val 16667"/>
          </a:avLst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tIns="36000" bIns="0" rtlCol="0" anchor="t"/>
        <a:lstStyle/>
        <a:p>
          <a:pPr algn="l"/>
          <a:r>
            <a:rPr kumimoji="1" lang="ja-JP" altLang="en-US" sz="1000">
              <a:latin typeface="+mn-ea"/>
              <a:ea typeface="+mn-ea"/>
            </a:rPr>
            <a:t>現在から退職予定までの年数</a:t>
          </a:r>
        </a:p>
      </xdr:txBody>
    </xdr:sp>
    <xdr:clientData/>
  </xdr:twoCellAnchor>
  <xdr:twoCellAnchor>
    <xdr:from>
      <xdr:col>6</xdr:col>
      <xdr:colOff>142875</xdr:colOff>
      <xdr:row>8</xdr:row>
      <xdr:rowOff>104774</xdr:rowOff>
    </xdr:from>
    <xdr:to>
      <xdr:col>11</xdr:col>
      <xdr:colOff>371475</xdr:colOff>
      <xdr:row>8</xdr:row>
      <xdr:rowOff>352425</xdr:rowOff>
    </xdr:to>
    <xdr:sp macro="" textlink="">
      <xdr:nvSpPr>
        <xdr:cNvPr id="7" name="角丸四角形吹き出し 6"/>
        <xdr:cNvSpPr/>
      </xdr:nvSpPr>
      <xdr:spPr>
        <a:xfrm>
          <a:off x="3409950" y="3638549"/>
          <a:ext cx="3705225" cy="247651"/>
        </a:xfrm>
        <a:prstGeom prst="wedgeRoundRectCallout">
          <a:avLst>
            <a:gd name="adj1" fmla="val -53179"/>
            <a:gd name="adj2" fmla="val -22206"/>
            <a:gd name="adj3" fmla="val 16667"/>
          </a:avLst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tIns="36000" bIns="0" rtlCol="0" anchor="t"/>
        <a:lstStyle/>
        <a:p>
          <a:pPr algn="l"/>
          <a:r>
            <a:rPr kumimoji="1" lang="ja-JP" altLang="en-US" sz="1000">
              <a:latin typeface="+mn-ea"/>
              <a:ea typeface="+mn-ea"/>
            </a:rPr>
            <a:t>老後（現役を退いてから死ぬまで）の想定年数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8"/>
  <sheetViews>
    <sheetView tabSelected="1" zoomScaleNormal="100" workbookViewId="0">
      <selection activeCell="E4" sqref="E4"/>
    </sheetView>
  </sheetViews>
  <sheetFormatPr defaultRowHeight="18.75" x14ac:dyDescent="0.15"/>
  <cols>
    <col min="1" max="1" width="1.125" style="1" customWidth="1"/>
    <col min="2" max="2" width="4.75" style="1" customWidth="1"/>
    <col min="3" max="4" width="9" style="1"/>
    <col min="5" max="5" width="10" style="1" bestFit="1" customWidth="1"/>
    <col min="6" max="10" width="9" style="1"/>
    <col min="11" max="11" width="9.625" style="1" bestFit="1" customWidth="1"/>
    <col min="12" max="12" width="5.375" style="1" customWidth="1"/>
    <col min="13" max="13" width="1.125" style="1" customWidth="1"/>
    <col min="14" max="16384" width="9" style="1"/>
  </cols>
  <sheetData>
    <row r="2" spans="2:12" ht="33.75" customHeight="1" x14ac:dyDescent="0.15">
      <c r="B2" s="33" t="s">
        <v>25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2:12" ht="19.5" thickBot="1" x14ac:dyDescent="0.2"/>
    <row r="4" spans="2:12" ht="41.25" customHeight="1" x14ac:dyDescent="0.15">
      <c r="B4" s="37" t="s">
        <v>1</v>
      </c>
      <c r="C4" s="37"/>
      <c r="D4" s="3" t="s">
        <v>26</v>
      </c>
      <c r="E4" s="8">
        <v>600</v>
      </c>
      <c r="F4" s="4"/>
    </row>
    <row r="5" spans="2:12" ht="41.25" customHeight="1" x14ac:dyDescent="0.15">
      <c r="B5" s="38" t="s">
        <v>2</v>
      </c>
      <c r="C5" s="38"/>
      <c r="D5" s="5" t="s">
        <v>27</v>
      </c>
      <c r="E5" s="9">
        <v>480</v>
      </c>
      <c r="F5" s="2" t="s">
        <v>36</v>
      </c>
    </row>
    <row r="6" spans="2:12" ht="41.25" customHeight="1" x14ac:dyDescent="0.15">
      <c r="B6" s="37" t="s">
        <v>0</v>
      </c>
      <c r="C6" s="37"/>
      <c r="D6" s="3" t="s">
        <v>28</v>
      </c>
      <c r="E6" s="10">
        <v>0.7</v>
      </c>
      <c r="F6" s="4"/>
    </row>
    <row r="7" spans="2:12" ht="41.25" customHeight="1" x14ac:dyDescent="0.15">
      <c r="B7" s="38" t="s">
        <v>3</v>
      </c>
      <c r="C7" s="38"/>
      <c r="D7" s="5" t="s">
        <v>29</v>
      </c>
      <c r="E7" s="9">
        <v>144</v>
      </c>
      <c r="F7" s="2" t="s">
        <v>36</v>
      </c>
    </row>
    <row r="8" spans="2:12" ht="41.25" customHeight="1" x14ac:dyDescent="0.15">
      <c r="B8" s="37" t="s">
        <v>5</v>
      </c>
      <c r="C8" s="37"/>
      <c r="D8" s="3" t="s">
        <v>30</v>
      </c>
      <c r="E8" s="11">
        <v>30</v>
      </c>
      <c r="F8" s="4"/>
    </row>
    <row r="9" spans="2:12" ht="41.25" customHeight="1" thickBot="1" x14ac:dyDescent="0.2">
      <c r="B9" s="38" t="s">
        <v>4</v>
      </c>
      <c r="C9" s="38"/>
      <c r="D9" s="5" t="s">
        <v>31</v>
      </c>
      <c r="E9" s="12">
        <v>30</v>
      </c>
      <c r="F9" s="2"/>
      <c r="G9" s="34"/>
      <c r="H9" s="34"/>
      <c r="I9" s="34"/>
      <c r="J9" s="34"/>
      <c r="K9" s="34"/>
      <c r="L9" s="34"/>
    </row>
    <row r="10" spans="2:12" ht="18" customHeight="1" x14ac:dyDescent="0.15">
      <c r="B10" s="7"/>
      <c r="C10" s="7"/>
      <c r="D10" s="2"/>
      <c r="E10" s="2"/>
      <c r="F10" s="2"/>
      <c r="G10" s="34"/>
      <c r="H10" s="34"/>
      <c r="I10" s="34"/>
      <c r="J10" s="34"/>
      <c r="K10" s="34"/>
      <c r="L10" s="34"/>
    </row>
    <row r="11" spans="2:12" ht="41.25" customHeight="1" x14ac:dyDescent="0.15">
      <c r="B11" s="36" t="s">
        <v>6</v>
      </c>
      <c r="C11" s="36"/>
      <c r="D11" s="14" t="s">
        <v>32</v>
      </c>
      <c r="E11" s="15">
        <f>($E$6*$E$5-$E$7-($E$4/$E$9))/((($E$8/$E$9)+$E$6)*$E$5)</f>
        <v>0.2107843137254902</v>
      </c>
      <c r="F11" s="27"/>
      <c r="G11" s="31" t="s">
        <v>39</v>
      </c>
      <c r="H11" s="29" t="s">
        <v>38</v>
      </c>
      <c r="I11" s="29"/>
      <c r="J11" s="28" t="s">
        <v>37</v>
      </c>
      <c r="K11" s="30">
        <f>E11*E5</f>
        <v>101.17647058823529</v>
      </c>
      <c r="L11" s="27"/>
    </row>
    <row r="12" spans="2:12" ht="41.25" customHeight="1" x14ac:dyDescent="0.15">
      <c r="B12" s="2"/>
      <c r="C12" s="2" t="s">
        <v>34</v>
      </c>
      <c r="D12" s="2"/>
      <c r="E12" s="6">
        <f>ROUNDDOWN($E$4+$E$11*$E$5*$E$8,0)</f>
        <v>3635</v>
      </c>
      <c r="F12" s="2" t="s">
        <v>33</v>
      </c>
      <c r="G12" s="34"/>
      <c r="H12" s="34"/>
      <c r="I12" s="34"/>
      <c r="J12" s="34"/>
      <c r="K12" s="34"/>
      <c r="L12" s="34"/>
    </row>
    <row r="13" spans="2:12" ht="41.25" customHeight="1" x14ac:dyDescent="0.15">
      <c r="B13" s="13"/>
      <c r="C13" s="13" t="s">
        <v>24</v>
      </c>
      <c r="D13" s="13"/>
      <c r="E13" s="16">
        <f>ROUNDDOWN(E6*E5*(1-E11),0)</f>
        <v>265</v>
      </c>
      <c r="F13" s="13" t="s">
        <v>35</v>
      </c>
      <c r="G13" s="34"/>
      <c r="H13" s="34"/>
      <c r="I13" s="34"/>
      <c r="J13" s="34"/>
      <c r="K13" s="34"/>
      <c r="L13" s="34"/>
    </row>
    <row r="15" spans="2:12" x14ac:dyDescent="0.15">
      <c r="B15" s="17"/>
      <c r="C15" s="17"/>
      <c r="D15" s="24"/>
      <c r="E15" s="17"/>
      <c r="F15" s="17"/>
      <c r="G15" s="17"/>
      <c r="H15" s="17"/>
      <c r="I15" s="17"/>
      <c r="J15" s="17"/>
      <c r="K15" s="17"/>
      <c r="L15" s="17"/>
    </row>
    <row r="16" spans="2:12" x14ac:dyDescent="0.45">
      <c r="B16" s="17"/>
      <c r="C16" s="17"/>
      <c r="D16" s="17"/>
      <c r="E16" s="17"/>
      <c r="F16" s="17"/>
      <c r="G16" s="17"/>
      <c r="H16" s="17"/>
      <c r="I16" s="18" t="s">
        <v>1</v>
      </c>
      <c r="J16" s="17"/>
      <c r="K16" s="17"/>
      <c r="L16" s="17"/>
    </row>
    <row r="17" spans="2:12" x14ac:dyDescent="0.45">
      <c r="B17" s="17"/>
      <c r="C17" s="18" t="s">
        <v>0</v>
      </c>
      <c r="D17" s="17"/>
      <c r="E17" s="18" t="s">
        <v>2</v>
      </c>
      <c r="F17" s="17"/>
      <c r="G17" s="18" t="s">
        <v>3</v>
      </c>
      <c r="H17" s="17"/>
      <c r="I17" s="19" t="s">
        <v>17</v>
      </c>
      <c r="J17" s="17"/>
      <c r="K17" s="17"/>
      <c r="L17" s="17"/>
    </row>
    <row r="18" spans="2:12" ht="20.25" thickBot="1" x14ac:dyDescent="0.2">
      <c r="B18" s="17"/>
      <c r="C18" s="19" t="s">
        <v>14</v>
      </c>
      <c r="D18" s="32" t="s">
        <v>7</v>
      </c>
      <c r="E18" s="19" t="s">
        <v>15</v>
      </c>
      <c r="F18" s="32" t="s">
        <v>22</v>
      </c>
      <c r="G18" s="19" t="s">
        <v>16</v>
      </c>
      <c r="H18" s="32" t="s">
        <v>22</v>
      </c>
      <c r="I18" s="26">
        <f>E4</f>
        <v>600</v>
      </c>
      <c r="J18" s="17"/>
      <c r="K18" s="17"/>
      <c r="L18" s="17"/>
    </row>
    <row r="19" spans="2:12" ht="19.5" x14ac:dyDescent="0.45">
      <c r="B19" s="17"/>
      <c r="C19" s="20">
        <f>$E$6</f>
        <v>0.7</v>
      </c>
      <c r="D19" s="32"/>
      <c r="E19" s="21">
        <f>E5</f>
        <v>480</v>
      </c>
      <c r="F19" s="32"/>
      <c r="G19" s="21">
        <f>E7</f>
        <v>144</v>
      </c>
      <c r="H19" s="32"/>
      <c r="I19" s="18" t="s">
        <v>4</v>
      </c>
      <c r="J19" s="17"/>
      <c r="K19" s="17"/>
      <c r="L19" s="17"/>
    </row>
    <row r="20" spans="2:12" x14ac:dyDescent="0.45">
      <c r="B20" s="17"/>
      <c r="C20" s="17"/>
      <c r="D20" s="22"/>
      <c r="E20" s="17"/>
      <c r="F20" s="17"/>
      <c r="G20" s="17"/>
      <c r="H20" s="17"/>
      <c r="I20" s="19" t="s">
        <v>8</v>
      </c>
      <c r="J20" s="17"/>
      <c r="K20" s="18" t="s">
        <v>20</v>
      </c>
      <c r="L20" s="17"/>
    </row>
    <row r="21" spans="2:12" ht="20.25" thickBot="1" x14ac:dyDescent="0.2">
      <c r="B21" s="17"/>
      <c r="C21" s="25"/>
      <c r="D21" s="25"/>
      <c r="E21" s="25"/>
      <c r="F21" s="25"/>
      <c r="G21" s="25"/>
      <c r="H21" s="25"/>
      <c r="I21" s="26">
        <f>E9</f>
        <v>30</v>
      </c>
      <c r="J21" s="32" t="s">
        <v>19</v>
      </c>
      <c r="K21" s="19" t="s">
        <v>21</v>
      </c>
      <c r="L21" s="17"/>
    </row>
    <row r="22" spans="2:12" ht="22.5" x14ac:dyDescent="0.45">
      <c r="B22" s="17"/>
      <c r="C22" s="35" t="s">
        <v>12</v>
      </c>
      <c r="D22" s="18" t="s">
        <v>9</v>
      </c>
      <c r="E22" s="17"/>
      <c r="F22" s="17"/>
      <c r="G22" s="35" t="s">
        <v>11</v>
      </c>
      <c r="H22" s="17"/>
      <c r="I22" s="17"/>
      <c r="J22" s="32"/>
      <c r="K22" s="23">
        <f>E11</f>
        <v>0.2107843137254902</v>
      </c>
      <c r="L22" s="17"/>
    </row>
    <row r="23" spans="2:12" x14ac:dyDescent="0.45">
      <c r="B23" s="17"/>
      <c r="C23" s="35"/>
      <c r="D23" s="19" t="s">
        <v>10</v>
      </c>
      <c r="E23" s="17"/>
      <c r="F23" s="18" t="s">
        <v>0</v>
      </c>
      <c r="G23" s="35"/>
      <c r="H23" s="17"/>
      <c r="I23" s="18" t="s">
        <v>2</v>
      </c>
      <c r="J23" s="17"/>
      <c r="K23" s="17"/>
      <c r="L23" s="17"/>
    </row>
    <row r="24" spans="2:12" ht="20.25" thickBot="1" x14ac:dyDescent="0.2">
      <c r="B24" s="17"/>
      <c r="C24" s="35"/>
      <c r="D24" s="26">
        <f>$E$8</f>
        <v>30</v>
      </c>
      <c r="E24" s="32" t="s">
        <v>23</v>
      </c>
      <c r="F24" s="19" t="s">
        <v>14</v>
      </c>
      <c r="G24" s="35"/>
      <c r="H24" s="32" t="s">
        <v>13</v>
      </c>
      <c r="I24" s="19" t="s">
        <v>18</v>
      </c>
      <c r="J24" s="17"/>
      <c r="K24" s="17"/>
      <c r="L24" s="17"/>
    </row>
    <row r="25" spans="2:12" ht="19.5" x14ac:dyDescent="0.45">
      <c r="B25" s="17"/>
      <c r="C25" s="35"/>
      <c r="D25" s="18" t="s">
        <v>4</v>
      </c>
      <c r="E25" s="32"/>
      <c r="F25" s="20">
        <f>$E$6</f>
        <v>0.7</v>
      </c>
      <c r="G25" s="35"/>
      <c r="H25" s="32"/>
      <c r="I25" s="21">
        <f>$E$5</f>
        <v>480</v>
      </c>
      <c r="J25" s="17"/>
      <c r="K25" s="17"/>
      <c r="L25" s="17"/>
    </row>
    <row r="26" spans="2:12" x14ac:dyDescent="0.15">
      <c r="B26" s="17"/>
      <c r="C26" s="35"/>
      <c r="D26" s="19" t="s">
        <v>8</v>
      </c>
      <c r="E26" s="17"/>
      <c r="F26" s="17"/>
      <c r="G26" s="35"/>
      <c r="H26" s="17"/>
      <c r="I26" s="17"/>
      <c r="J26" s="17"/>
      <c r="K26" s="17"/>
      <c r="L26" s="17"/>
    </row>
    <row r="27" spans="2:12" ht="19.5" x14ac:dyDescent="0.15">
      <c r="B27" s="17"/>
      <c r="C27" s="35"/>
      <c r="D27" s="21">
        <f>$E$9</f>
        <v>30</v>
      </c>
      <c r="E27" s="17"/>
      <c r="F27" s="17"/>
      <c r="G27" s="35"/>
      <c r="H27" s="17"/>
      <c r="I27" s="17"/>
      <c r="J27" s="17"/>
      <c r="K27" s="17"/>
      <c r="L27" s="17"/>
    </row>
    <row r="28" spans="2:12" x14ac:dyDescent="0.15"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</row>
  </sheetData>
  <mergeCells count="20">
    <mergeCell ref="B6:C6"/>
    <mergeCell ref="B7:C7"/>
    <mergeCell ref="B8:C8"/>
    <mergeCell ref="B9:C9"/>
    <mergeCell ref="J21:J22"/>
    <mergeCell ref="B2:L2"/>
    <mergeCell ref="G10:L10"/>
    <mergeCell ref="G9:L9"/>
    <mergeCell ref="E24:E25"/>
    <mergeCell ref="D18:D19"/>
    <mergeCell ref="F18:F19"/>
    <mergeCell ref="H18:H19"/>
    <mergeCell ref="H24:H25"/>
    <mergeCell ref="C22:C27"/>
    <mergeCell ref="G22:G27"/>
    <mergeCell ref="B11:C11"/>
    <mergeCell ref="G13:L13"/>
    <mergeCell ref="G12:L12"/>
    <mergeCell ref="B4:C4"/>
    <mergeCell ref="B5:C5"/>
  </mergeCells>
  <phoneticPr fontId="2"/>
  <pageMargins left="0.7" right="0.7" top="0.75" bottom="0.75" header="0.3" footer="0.3"/>
  <pageSetup paperSize="9" scale="92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人生設計の基本公式</vt:lpstr>
      <vt:lpstr>人生設計の基本公式!Print_Area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2016-12-21T01:13:00Z</dcterms:created>
  <dcterms:modified xsi:type="dcterms:W3CDTF">2016-12-22T02:05:39Z</dcterms:modified>
</cp:coreProperties>
</file>